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00" activeTab="0"/>
  </bookViews>
  <sheets>
    <sheet name="FOGLIO DI CALCOLO" sheetId="1" r:id="rId1"/>
    <sheet name="ALIQUOTE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<sst xmlns="http://schemas.openxmlformats.org/spreadsheetml/2006/main" count="60" uniqueCount="45">
  <si>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t>CALCOLO DEL CONTRIBUTO RELATIVO AL COSTO DI COSTRUZIONE PER L'EDILIZIA RESIDENZIALE</t>
  </si>
  <si>
    <t>(Nuovi edifici)</t>
  </si>
  <si>
    <t>Classi di superfici</t>
  </si>
  <si>
    <t>(mq)</t>
  </si>
  <si>
    <t>Alloggi</t>
  </si>
  <si>
    <t>(n)</t>
  </si>
  <si>
    <t>Sup. Utile Abitabile</t>
  </si>
  <si>
    <t>Rapporto rispetto</t>
  </si>
  <si>
    <t>al tot. Su</t>
  </si>
  <si>
    <t>% di incremento</t>
  </si>
  <si>
    <t>(art.3 DM 801/77)</t>
  </si>
  <si>
    <t>(art.5 DM 801/77)</t>
  </si>
  <si>
    <t>% di incremento per</t>
  </si>
  <si>
    <t>classi di superfici</t>
  </si>
  <si>
    <t>(1)</t>
  </si>
  <si>
    <t>(2)</t>
  </si>
  <si>
    <t>(3)</t>
  </si>
  <si>
    <t>(5)</t>
  </si>
  <si>
    <t>(4) = (3) : Su</t>
  </si>
  <si>
    <t>(6) = (4) x (5)</t>
  </si>
  <si>
    <t>£ 95</t>
  </si>
  <si>
    <t>&gt; 95             110</t>
  </si>
  <si>
    <t>&gt; 110             130</t>
  </si>
  <si>
    <t>&gt; 130             160</t>
  </si>
  <si>
    <t>&gt; 160</t>
  </si>
  <si>
    <t>SOMMA (i1)</t>
  </si>
  <si>
    <t>Tot. Su</t>
  </si>
  <si>
    <t>Tot. Snr.</t>
  </si>
  <si>
    <t>Snr/Su</t>
  </si>
  <si>
    <t>i1 + i2:</t>
  </si>
  <si>
    <t>Maggiorazione (M):</t>
  </si>
  <si>
    <t>Incremento per superficie utile abitabile (i1):</t>
  </si>
  <si>
    <t>Incremento per servizi ed accessori realtivi alla residenza (i2):</t>
  </si>
  <si>
    <t>Edifici di pregio:</t>
  </si>
  <si>
    <t>unifamiliari</t>
  </si>
  <si>
    <t>bifamiliari-schiera</t>
  </si>
  <si>
    <t>plurifamiliari</t>
  </si>
  <si>
    <t>esterni all'abitato:</t>
  </si>
  <si>
    <t>interni all'abitato:</t>
  </si>
  <si>
    <t>Altri edifici:</t>
  </si>
  <si>
    <t>Quota di costo di costruzione (%):</t>
  </si>
  <si>
    <t>Sc:</t>
  </si>
  <si>
    <t>Costo di costruzione definito dal Comune (€/mq):</t>
  </si>
  <si>
    <t>Costo di costruzione maggiorato (€/mq)</t>
  </si>
  <si>
    <t>Contributo di concessione (Cc) relativo al costo di costruzione (€):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</si>
</sst>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>
        <color indexed="10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0" fontId="5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0" fillId="0" borderId="4" xfId="0" applyNumberForma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5" fillId="2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2" fontId="5" fillId="4" borderId="7" xfId="0" applyNumberFormat="1" applyFont="1" applyFill="1" applyBorder="1" applyAlignment="1">
      <alignment/>
    </xf>
    <xf numFmtId="2" fontId="5" fillId="4" borderId="4" xfId="0" applyNumberFormat="1" applyFont="1" applyFill="1" applyBorder="1" applyAlignment="1">
      <alignment/>
    </xf>
    <xf numFmtId="2" fontId="5" fillId="5" borderId="4" xfId="0" applyNumberFormat="1" applyFont="1" applyFill="1" applyBorder="1" applyAlignment="1">
      <alignment/>
    </xf>
    <xf numFmtId="2" fontId="5" fillId="6" borderId="4" xfId="0" applyNumberFormat="1" applyFont="1" applyFill="1" applyBorder="1" applyAlignment="1">
      <alignment/>
    </xf>
    <xf numFmtId="2" fontId="5" fillId="6" borderId="8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/>
    </xf>
    <xf numFmtId="170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0" fontId="3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" fontId="3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114300</xdr:rowOff>
    </xdr:from>
    <xdr:to>
      <xdr:col>0</xdr:col>
      <xdr:colOff>600075</xdr:colOff>
      <xdr:row>9</xdr:row>
      <xdr:rowOff>114300</xdr:rowOff>
    </xdr:to>
    <xdr:sp>
      <xdr:nvSpPr>
        <xdr:cNvPr id="1" name="Line 4"/>
        <xdr:cNvSpPr>
          <a:spLocks/>
        </xdr:cNvSpPr>
      </xdr:nvSpPr>
      <xdr:spPr>
        <a:xfrm>
          <a:off x="381000" y="16097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13</xdr:row>
      <xdr:rowOff>104775</xdr:rowOff>
    </xdr:from>
    <xdr:to>
      <xdr:col>5</xdr:col>
      <xdr:colOff>866775</xdr:colOff>
      <xdr:row>13</xdr:row>
      <xdr:rowOff>104775</xdr:rowOff>
    </xdr:to>
    <xdr:sp>
      <xdr:nvSpPr>
        <xdr:cNvPr id="2" name="Line 7"/>
        <xdr:cNvSpPr>
          <a:spLocks/>
        </xdr:cNvSpPr>
      </xdr:nvSpPr>
      <xdr:spPr>
        <a:xfrm>
          <a:off x="4667250" y="2400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10</xdr:row>
      <xdr:rowOff>114300</xdr:rowOff>
    </xdr:from>
    <xdr:to>
      <xdr:col>0</xdr:col>
      <xdr:colOff>619125</xdr:colOff>
      <xdr:row>10</xdr:row>
      <xdr:rowOff>114300</xdr:rowOff>
    </xdr:to>
    <xdr:sp>
      <xdr:nvSpPr>
        <xdr:cNvPr id="3" name="Line 8"/>
        <xdr:cNvSpPr>
          <a:spLocks/>
        </xdr:cNvSpPr>
      </xdr:nvSpPr>
      <xdr:spPr>
        <a:xfrm>
          <a:off x="400050" y="180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11</xdr:row>
      <xdr:rowOff>114300</xdr:rowOff>
    </xdr:from>
    <xdr:to>
      <xdr:col>0</xdr:col>
      <xdr:colOff>619125</xdr:colOff>
      <xdr:row>11</xdr:row>
      <xdr:rowOff>114300</xdr:rowOff>
    </xdr:to>
    <xdr:sp>
      <xdr:nvSpPr>
        <xdr:cNvPr id="4" name="Line 9"/>
        <xdr:cNvSpPr>
          <a:spLocks/>
        </xdr:cNvSpPr>
      </xdr:nvSpPr>
      <xdr:spPr>
        <a:xfrm>
          <a:off x="400050" y="2009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</xdr:row>
      <xdr:rowOff>95250</xdr:rowOff>
    </xdr:from>
    <xdr:to>
      <xdr:col>6</xdr:col>
      <xdr:colOff>361950</xdr:colOff>
      <xdr:row>3</xdr:row>
      <xdr:rowOff>95250</xdr:rowOff>
    </xdr:to>
    <xdr:sp>
      <xdr:nvSpPr>
        <xdr:cNvPr id="5" name="Line 11"/>
        <xdr:cNvSpPr>
          <a:spLocks/>
        </xdr:cNvSpPr>
      </xdr:nvSpPr>
      <xdr:spPr>
        <a:xfrm>
          <a:off x="2466975" y="609600"/>
          <a:ext cx="28575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</xdr:row>
      <xdr:rowOff>95250</xdr:rowOff>
    </xdr:from>
    <xdr:to>
      <xdr:col>6</xdr:col>
      <xdr:colOff>361950</xdr:colOff>
      <xdr:row>12</xdr:row>
      <xdr:rowOff>180975</xdr:rowOff>
    </xdr:to>
    <xdr:sp>
      <xdr:nvSpPr>
        <xdr:cNvPr id="6" name="Line 12"/>
        <xdr:cNvSpPr>
          <a:spLocks/>
        </xdr:cNvSpPr>
      </xdr:nvSpPr>
      <xdr:spPr>
        <a:xfrm>
          <a:off x="5324475" y="609600"/>
          <a:ext cx="0" cy="1666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9525</xdr:rowOff>
    </xdr:from>
    <xdr:to>
      <xdr:col>6</xdr:col>
      <xdr:colOff>361950</xdr:colOff>
      <xdr:row>19</xdr:row>
      <xdr:rowOff>152400</xdr:rowOff>
    </xdr:to>
    <xdr:sp>
      <xdr:nvSpPr>
        <xdr:cNvPr id="7" name="Line 13"/>
        <xdr:cNvSpPr>
          <a:spLocks/>
        </xdr:cNvSpPr>
      </xdr:nvSpPr>
      <xdr:spPr>
        <a:xfrm>
          <a:off x="5324475" y="2505075"/>
          <a:ext cx="0" cy="914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76200</xdr:rowOff>
    </xdr:from>
    <xdr:to>
      <xdr:col>6</xdr:col>
      <xdr:colOff>361950</xdr:colOff>
      <xdr:row>22</xdr:row>
      <xdr:rowOff>76200</xdr:rowOff>
    </xdr:to>
    <xdr:sp>
      <xdr:nvSpPr>
        <xdr:cNvPr id="8" name="Line 14"/>
        <xdr:cNvSpPr>
          <a:spLocks/>
        </xdr:cNvSpPr>
      </xdr:nvSpPr>
      <xdr:spPr>
        <a:xfrm>
          <a:off x="1390650" y="3857625"/>
          <a:ext cx="3933825" cy="0"/>
        </a:xfrm>
        <a:prstGeom prst="line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21</xdr:row>
      <xdr:rowOff>0</xdr:rowOff>
    </xdr:from>
    <xdr:to>
      <xdr:col>6</xdr:col>
      <xdr:colOff>361950</xdr:colOff>
      <xdr:row>22</xdr:row>
      <xdr:rowOff>76200</xdr:rowOff>
    </xdr:to>
    <xdr:sp>
      <xdr:nvSpPr>
        <xdr:cNvPr id="9" name="Line 15"/>
        <xdr:cNvSpPr>
          <a:spLocks/>
        </xdr:cNvSpPr>
      </xdr:nvSpPr>
      <xdr:spPr>
        <a:xfrm flipV="1">
          <a:off x="5324475" y="3609975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23</xdr:row>
      <xdr:rowOff>0</xdr:rowOff>
    </xdr:from>
    <xdr:to>
      <xdr:col>1</xdr:col>
      <xdr:colOff>247650</xdr:colOff>
      <xdr:row>24</xdr:row>
      <xdr:rowOff>85725</xdr:rowOff>
    </xdr:to>
    <xdr:sp>
      <xdr:nvSpPr>
        <xdr:cNvPr id="10" name="Line 16"/>
        <xdr:cNvSpPr>
          <a:spLocks/>
        </xdr:cNvSpPr>
      </xdr:nvSpPr>
      <xdr:spPr>
        <a:xfrm>
          <a:off x="1133475" y="3952875"/>
          <a:ext cx="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76200</xdr:rowOff>
    </xdr:from>
    <xdr:to>
      <xdr:col>2</xdr:col>
      <xdr:colOff>895350</xdr:colOff>
      <xdr:row>24</xdr:row>
      <xdr:rowOff>76200</xdr:rowOff>
    </xdr:to>
    <xdr:sp>
      <xdr:nvSpPr>
        <xdr:cNvPr id="11" name="Line 17"/>
        <xdr:cNvSpPr>
          <a:spLocks/>
        </xdr:cNvSpPr>
      </xdr:nvSpPr>
      <xdr:spPr>
        <a:xfrm>
          <a:off x="1133475" y="4200525"/>
          <a:ext cx="1143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7</xdr:col>
      <xdr:colOff>0</xdr:colOff>
      <xdr:row>34</xdr:row>
      <xdr:rowOff>0</xdr:rowOff>
    </xdr:to>
    <xdr:sp>
      <xdr:nvSpPr>
        <xdr:cNvPr id="12" name="Rectangle 19"/>
        <xdr:cNvSpPr>
          <a:spLocks/>
        </xdr:cNvSpPr>
      </xdr:nvSpPr>
      <xdr:spPr>
        <a:xfrm>
          <a:off x="4019550" y="5657850"/>
          <a:ext cx="16668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defaultGridColor="0" colorId="8"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7.421875" style="0" customWidth="1"/>
    <col min="3" max="3" width="13.8515625" style="0" customWidth="1"/>
    <col min="4" max="4" width="13.28125" style="0" customWidth="1"/>
    <col min="5" max="5" width="12.421875" style="0" customWidth="1"/>
    <col min="6" max="6" width="14.140625" style="0" customWidth="1"/>
    <col min="7" max="7" width="10.8515625" style="0" customWidth="1"/>
  </cols>
  <sheetData>
    <row r="1" spans="1:7" ht="13.5" thickTop="1">
      <c r="A1" s="67" t="s">
        <v>0</v>
      </c>
      <c r="B1" s="68"/>
      <c r="C1" s="68"/>
      <c r="D1" s="68"/>
      <c r="E1" s="68"/>
      <c r="F1" s="68"/>
      <c r="G1" s="69"/>
    </row>
    <row r="2" spans="1:7" ht="13.5" thickBot="1">
      <c r="A2" s="70" t="s">
        <v>1</v>
      </c>
      <c r="B2" s="71"/>
      <c r="C2" s="71"/>
      <c r="D2" s="71"/>
      <c r="E2" s="71"/>
      <c r="F2" s="71"/>
      <c r="G2" s="72"/>
    </row>
    <row r="3" spans="1:7" ht="13.5" thickTop="1">
      <c r="A3" s="21"/>
      <c r="B3" s="22"/>
      <c r="C3" s="22"/>
      <c r="D3" s="22"/>
      <c r="E3" s="22"/>
      <c r="F3" s="22"/>
      <c r="G3" s="23"/>
    </row>
    <row r="4" spans="1:7" ht="13.5" thickBot="1">
      <c r="A4" s="24" t="s">
        <v>31</v>
      </c>
      <c r="B4" s="25"/>
      <c r="C4" s="25"/>
      <c r="D4" s="25"/>
      <c r="E4" s="25"/>
      <c r="F4" s="25"/>
      <c r="G4" s="26"/>
    </row>
    <row r="5" spans="1:10" ht="12.75">
      <c r="A5" s="27" t="s">
        <v>2</v>
      </c>
      <c r="B5" s="28" t="s">
        <v>4</v>
      </c>
      <c r="C5" s="28" t="s">
        <v>6</v>
      </c>
      <c r="D5" s="28" t="s">
        <v>7</v>
      </c>
      <c r="E5" s="29" t="s">
        <v>9</v>
      </c>
      <c r="F5" s="28" t="s">
        <v>12</v>
      </c>
      <c r="G5" s="30"/>
      <c r="H5" s="1"/>
      <c r="I5" s="1"/>
      <c r="J5" s="1"/>
    </row>
    <row r="6" spans="1:7" s="1" customFormat="1" ht="11.25">
      <c r="A6" s="31" t="s">
        <v>3</v>
      </c>
      <c r="B6" s="32" t="s">
        <v>5</v>
      </c>
      <c r="C6" s="32" t="s">
        <v>3</v>
      </c>
      <c r="D6" s="32" t="s">
        <v>8</v>
      </c>
      <c r="E6" s="33" t="s">
        <v>11</v>
      </c>
      <c r="F6" s="32" t="s">
        <v>13</v>
      </c>
      <c r="G6" s="30"/>
    </row>
    <row r="7" spans="1:7" s="1" customFormat="1" ht="12" thickBot="1">
      <c r="A7" s="34"/>
      <c r="B7" s="35"/>
      <c r="C7" s="36" t="s">
        <v>10</v>
      </c>
      <c r="D7" s="36"/>
      <c r="E7" s="37"/>
      <c r="F7" s="35"/>
      <c r="G7" s="30"/>
    </row>
    <row r="8" spans="1:7" s="1" customFormat="1" ht="12" thickBot="1">
      <c r="A8" s="38" t="s">
        <v>14</v>
      </c>
      <c r="B8" s="39" t="s">
        <v>15</v>
      </c>
      <c r="C8" s="39" t="s">
        <v>16</v>
      </c>
      <c r="D8" s="39" t="s">
        <v>18</v>
      </c>
      <c r="E8" s="39" t="s">
        <v>17</v>
      </c>
      <c r="F8" s="39" t="s">
        <v>19</v>
      </c>
      <c r="G8" s="30"/>
    </row>
    <row r="9" spans="1:7" s="1" customFormat="1" ht="15.75" customHeight="1" thickBot="1">
      <c r="A9" s="40" t="s">
        <v>20</v>
      </c>
      <c r="B9" s="41"/>
      <c r="C9" s="42"/>
      <c r="D9" s="43" t="e">
        <f>C9/$B$17</f>
        <v>#DIV/0!</v>
      </c>
      <c r="E9" s="44">
        <v>0</v>
      </c>
      <c r="F9" s="42" t="e">
        <f>D9*E9</f>
        <v>#DIV/0!</v>
      </c>
      <c r="G9" s="30"/>
    </row>
    <row r="10" spans="1:7" s="1" customFormat="1" ht="15.75" customHeight="1" thickBot="1">
      <c r="A10" s="40" t="s">
        <v>21</v>
      </c>
      <c r="B10" s="41"/>
      <c r="C10" s="42"/>
      <c r="D10" s="43" t="e">
        <f>C10/$B$17</f>
        <v>#DIV/0!</v>
      </c>
      <c r="E10" s="44">
        <v>5</v>
      </c>
      <c r="F10" s="42" t="e">
        <f>D10*E10</f>
        <v>#DIV/0!</v>
      </c>
      <c r="G10" s="30"/>
    </row>
    <row r="11" spans="1:7" s="1" customFormat="1" ht="15.75" customHeight="1" thickBot="1">
      <c r="A11" s="40" t="s">
        <v>22</v>
      </c>
      <c r="B11" s="41"/>
      <c r="C11" s="42"/>
      <c r="D11" s="43" t="e">
        <f>C11/$B$17</f>
        <v>#DIV/0!</v>
      </c>
      <c r="E11" s="44">
        <v>15</v>
      </c>
      <c r="F11" s="42" t="e">
        <f>D11*E11</f>
        <v>#DIV/0!</v>
      </c>
      <c r="G11" s="30"/>
    </row>
    <row r="12" spans="1:7" s="1" customFormat="1" ht="15.75" customHeight="1" thickBot="1">
      <c r="A12" s="40" t="s">
        <v>23</v>
      </c>
      <c r="B12" s="41"/>
      <c r="C12" s="42"/>
      <c r="D12" s="43" t="e">
        <f>C12/$B$17</f>
        <v>#DIV/0!</v>
      </c>
      <c r="E12" s="44">
        <v>30</v>
      </c>
      <c r="F12" s="42" t="e">
        <f>D12*E12</f>
        <v>#DIV/0!</v>
      </c>
      <c r="G12" s="30"/>
    </row>
    <row r="13" spans="1:7" s="1" customFormat="1" ht="15.75" customHeight="1" thickBot="1">
      <c r="A13" s="40" t="s">
        <v>24</v>
      </c>
      <c r="B13" s="41"/>
      <c r="C13" s="42"/>
      <c r="D13" s="43" t="e">
        <f>C13/$B$17</f>
        <v>#DIV/0!</v>
      </c>
      <c r="E13" s="44">
        <v>50</v>
      </c>
      <c r="F13" s="42" t="e">
        <f>D13*E13</f>
        <v>#DIV/0!</v>
      </c>
      <c r="G13" s="30"/>
    </row>
    <row r="14" spans="1:7" s="1" customFormat="1" ht="15.75" customHeight="1" thickBot="1">
      <c r="A14" s="45"/>
      <c r="B14" s="46" t="s">
        <v>26</v>
      </c>
      <c r="C14" s="43">
        <f>SUM(C9:C13)</f>
        <v>0</v>
      </c>
      <c r="D14" s="47"/>
      <c r="E14" s="47"/>
      <c r="F14" s="48" t="s">
        <v>25</v>
      </c>
      <c r="G14" s="49" t="e">
        <f>SUM(F9:F13)</f>
        <v>#DIV/0!</v>
      </c>
    </row>
    <row r="15" spans="1:7" s="1" customFormat="1" ht="11.25">
      <c r="A15" s="45"/>
      <c r="B15" s="47"/>
      <c r="C15" s="47"/>
      <c r="D15" s="47"/>
      <c r="E15" s="47"/>
      <c r="F15" s="47"/>
      <c r="G15" s="30"/>
    </row>
    <row r="16" spans="1:7" s="1" customFormat="1" ht="13.5" thickBot="1">
      <c r="A16" s="45"/>
      <c r="B16" s="50"/>
      <c r="C16" s="25"/>
      <c r="D16" s="25"/>
      <c r="E16" s="47"/>
      <c r="F16" s="47"/>
      <c r="G16" s="30"/>
    </row>
    <row r="17" spans="1:7" s="1" customFormat="1" ht="12" thickBot="1">
      <c r="A17" s="51" t="s">
        <v>26</v>
      </c>
      <c r="B17" s="52"/>
      <c r="C17" s="50"/>
      <c r="D17" s="50"/>
      <c r="E17" s="50"/>
      <c r="F17" s="50"/>
      <c r="G17" s="30"/>
    </row>
    <row r="18" spans="1:7" s="1" customFormat="1" ht="12" thickBot="1">
      <c r="A18" s="34" t="s">
        <v>27</v>
      </c>
      <c r="B18" s="53"/>
      <c r="C18" s="54" t="s">
        <v>41</v>
      </c>
      <c r="D18" s="48"/>
      <c r="E18" s="47"/>
      <c r="F18" s="47"/>
      <c r="G18" s="30"/>
    </row>
    <row r="19" spans="1:7" s="1" customFormat="1" ht="12" thickBot="1">
      <c r="A19" s="51" t="s">
        <v>28</v>
      </c>
      <c r="B19" s="48" t="e">
        <f>(B18/B17)*100</f>
        <v>#DIV/0!</v>
      </c>
      <c r="C19" s="47"/>
      <c r="D19" s="47"/>
      <c r="E19" s="47"/>
      <c r="F19" s="47"/>
      <c r="G19" s="30"/>
    </row>
    <row r="20" spans="1:10" ht="13.5" thickBot="1">
      <c r="A20" s="55"/>
      <c r="B20" s="56"/>
      <c r="C20" s="47"/>
      <c r="D20" s="47"/>
      <c r="E20" s="47"/>
      <c r="F20" s="47"/>
      <c r="G20" s="30"/>
      <c r="H20" s="1"/>
      <c r="I20" s="1"/>
      <c r="J20" s="1"/>
    </row>
    <row r="21" spans="1:7" ht="13.5" thickBot="1">
      <c r="A21" s="75" t="s">
        <v>32</v>
      </c>
      <c r="B21" s="76"/>
      <c r="C21" s="76"/>
      <c r="D21" s="76"/>
      <c r="E21" s="76"/>
      <c r="F21" s="77"/>
      <c r="G21" s="57">
        <v>20</v>
      </c>
    </row>
    <row r="22" spans="1:7" ht="13.5" thickBot="1">
      <c r="A22" s="55"/>
      <c r="B22" s="56"/>
      <c r="C22" s="56"/>
      <c r="D22" s="56"/>
      <c r="E22" s="56"/>
      <c r="F22" s="56"/>
      <c r="G22" s="26"/>
    </row>
    <row r="23" spans="1:7" ht="13.5" thickBot="1">
      <c r="A23" s="58" t="s">
        <v>29</v>
      </c>
      <c r="B23" s="59" t="e">
        <f>G14+G21</f>
        <v>#DIV/0!</v>
      </c>
      <c r="C23" s="25"/>
      <c r="D23" s="25"/>
      <c r="E23" s="25"/>
      <c r="F23" s="25"/>
      <c r="G23" s="26"/>
    </row>
    <row r="24" spans="1:7" ht="13.5" thickBot="1">
      <c r="A24" s="55"/>
      <c r="B24" s="25"/>
      <c r="C24" s="25"/>
      <c r="D24" s="25"/>
      <c r="E24" s="25"/>
      <c r="F24" s="25"/>
      <c r="G24" s="26"/>
    </row>
    <row r="25" spans="1:7" ht="13.5" thickBot="1">
      <c r="A25" s="60" t="s">
        <v>30</v>
      </c>
      <c r="B25" s="25"/>
      <c r="C25" s="25"/>
      <c r="D25" s="61" t="e">
        <f>CHOOSE(IF(B23&gt;50,11,IF(AND(MOD(B23,5)=0,B23&lt;&gt;0),B23/5,INT((B23+5)/5))),0,5,10,15,20,25,30,35,40,45,50)</f>
        <v>#DIV/0!</v>
      </c>
      <c r="E25" s="25"/>
      <c r="F25" s="25"/>
      <c r="G25" s="26"/>
    </row>
    <row r="26" spans="1:7" ht="13.5" thickBot="1">
      <c r="A26" s="55"/>
      <c r="B26" s="25"/>
      <c r="C26" s="25"/>
      <c r="D26" s="25"/>
      <c r="E26" s="25"/>
      <c r="F26" s="25"/>
      <c r="G26" s="26"/>
    </row>
    <row r="27" spans="1:7" ht="13.5" thickBot="1">
      <c r="A27" s="60" t="s">
        <v>42</v>
      </c>
      <c r="B27" s="25"/>
      <c r="C27" s="25"/>
      <c r="D27" s="56"/>
      <c r="E27" s="62">
        <v>478.15</v>
      </c>
      <c r="F27" s="25"/>
      <c r="G27" s="26"/>
    </row>
    <row r="28" spans="1:7" ht="13.5" thickBot="1">
      <c r="A28" s="55"/>
      <c r="B28" s="25"/>
      <c r="C28" s="25"/>
      <c r="D28" s="25"/>
      <c r="E28" s="25"/>
      <c r="F28" s="25"/>
      <c r="G28" s="26"/>
    </row>
    <row r="29" spans="1:7" ht="13.5" thickBot="1">
      <c r="A29" s="60" t="s">
        <v>43</v>
      </c>
      <c r="B29" s="25"/>
      <c r="C29" s="25"/>
      <c r="D29" s="62" t="e">
        <f>E27*(100+D25)/100</f>
        <v>#DIV/0!</v>
      </c>
      <c r="E29" s="25"/>
      <c r="F29" s="25"/>
      <c r="G29" s="26"/>
    </row>
    <row r="30" spans="1:7" ht="13.5" thickBot="1">
      <c r="A30" s="55"/>
      <c r="B30" s="25"/>
      <c r="C30" s="25"/>
      <c r="D30" s="25"/>
      <c r="E30" s="25"/>
      <c r="F30" s="25"/>
      <c r="G30" s="26"/>
    </row>
    <row r="31" spans="1:7" ht="13.5" thickBot="1">
      <c r="A31" s="60" t="s">
        <v>40</v>
      </c>
      <c r="B31" s="25"/>
      <c r="C31" s="25"/>
      <c r="D31" s="56"/>
      <c r="E31" s="63"/>
      <c r="F31" s="25"/>
      <c r="G31" s="26"/>
    </row>
    <row r="32" spans="1:7" ht="12.75">
      <c r="A32" s="55"/>
      <c r="B32" s="25"/>
      <c r="C32" s="25"/>
      <c r="D32" s="25"/>
      <c r="E32" s="25"/>
      <c r="F32" s="25"/>
      <c r="G32" s="26"/>
    </row>
    <row r="33" spans="1:7" ht="13.5" thickBot="1">
      <c r="A33" s="55"/>
      <c r="B33" s="25"/>
      <c r="C33" s="25"/>
      <c r="D33" s="25"/>
      <c r="E33" s="25"/>
      <c r="F33" s="25"/>
      <c r="G33" s="26"/>
    </row>
    <row r="34" spans="1:7" ht="13.5" thickBot="1">
      <c r="A34" s="78" t="s">
        <v>44</v>
      </c>
      <c r="B34" s="79"/>
      <c r="C34" s="79"/>
      <c r="D34" s="79"/>
      <c r="E34" s="80"/>
      <c r="F34" s="73" t="e">
        <f>D18*D29*E31/100</f>
        <v>#DIV/0!</v>
      </c>
      <c r="G34" s="74"/>
    </row>
    <row r="35" spans="1:7" ht="13.5" thickBot="1">
      <c r="A35" s="64"/>
      <c r="B35" s="65"/>
      <c r="C35" s="65"/>
      <c r="D35" s="65"/>
      <c r="E35" s="65"/>
      <c r="F35" s="65"/>
      <c r="G35" s="66"/>
    </row>
    <row r="36" ht="13.5" thickTop="1"/>
  </sheetData>
  <mergeCells count="5">
    <mergeCell ref="A1:G1"/>
    <mergeCell ref="A2:G2"/>
    <mergeCell ref="F34:G34"/>
    <mergeCell ref="A21:F21"/>
    <mergeCell ref="A34:E34"/>
  </mergeCells>
  <printOptions/>
  <pageMargins left="0.7874015748031497" right="0.7874015748031497" top="0.7874015748031497" bottom="0.787401574803149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0"/>
  <sheetViews>
    <sheetView workbookViewId="0" topLeftCell="A1">
      <selection activeCell="E29" sqref="E29"/>
    </sheetView>
  </sheetViews>
  <sheetFormatPr defaultColWidth="9.140625" defaultRowHeight="12.75"/>
  <cols>
    <col min="1" max="1" width="17.28125" style="0" customWidth="1"/>
    <col min="2" max="3" width="19.00390625" style="0" customWidth="1"/>
  </cols>
  <sheetData>
    <row r="3" ht="13.5" thickBot="1"/>
    <row r="4" spans="1:4" ht="13.5" thickTop="1">
      <c r="A4" s="14" t="s">
        <v>33</v>
      </c>
      <c r="B4" s="6" t="s">
        <v>34</v>
      </c>
      <c r="C4" s="7" t="s">
        <v>37</v>
      </c>
      <c r="D4" s="16">
        <v>20</v>
      </c>
    </row>
    <row r="5" spans="1:4" ht="12.75">
      <c r="A5" s="3"/>
      <c r="B5" s="2"/>
      <c r="C5" s="8" t="s">
        <v>38</v>
      </c>
      <c r="D5" s="17">
        <v>17</v>
      </c>
    </row>
    <row r="6" spans="1:4" ht="12.75">
      <c r="A6" s="3"/>
      <c r="B6" s="2"/>
      <c r="C6" s="2"/>
      <c r="D6" s="9"/>
    </row>
    <row r="7" spans="1:4" ht="12.75">
      <c r="A7" s="3"/>
      <c r="B7" s="10" t="s">
        <v>35</v>
      </c>
      <c r="C7" s="8" t="s">
        <v>37</v>
      </c>
      <c r="D7" s="18">
        <v>16</v>
      </c>
    </row>
    <row r="8" spans="1:4" ht="12.75">
      <c r="A8" s="3"/>
      <c r="B8" s="11"/>
      <c r="C8" s="8" t="s">
        <v>38</v>
      </c>
      <c r="D8" s="18">
        <v>13.6</v>
      </c>
    </row>
    <row r="9" spans="1:4" ht="12.75">
      <c r="A9" s="3"/>
      <c r="B9" s="11"/>
      <c r="C9" s="2"/>
      <c r="D9" s="9"/>
    </row>
    <row r="10" spans="1:4" ht="12.75">
      <c r="A10" s="3"/>
      <c r="B10" s="10" t="s">
        <v>36</v>
      </c>
      <c r="C10" s="8" t="s">
        <v>37</v>
      </c>
      <c r="D10" s="19">
        <v>12</v>
      </c>
    </row>
    <row r="11" spans="1:4" ht="13.5" thickBot="1">
      <c r="A11" s="4"/>
      <c r="B11" s="12"/>
      <c r="C11" s="13" t="s">
        <v>38</v>
      </c>
      <c r="D11" s="20">
        <v>10.2</v>
      </c>
    </row>
    <row r="12" ht="14.25" thickBot="1" thickTop="1">
      <c r="D12" s="5"/>
    </row>
    <row r="13" spans="1:4" ht="13.5" thickTop="1">
      <c r="A13" s="15" t="s">
        <v>39</v>
      </c>
      <c r="B13" s="6" t="s">
        <v>34</v>
      </c>
      <c r="C13" s="7" t="s">
        <v>37</v>
      </c>
      <c r="D13" s="16">
        <v>8.1</v>
      </c>
    </row>
    <row r="14" spans="1:4" ht="12.75">
      <c r="A14" s="3"/>
      <c r="B14" s="2"/>
      <c r="C14" s="8" t="s">
        <v>38</v>
      </c>
      <c r="D14" s="17">
        <v>7.2</v>
      </c>
    </row>
    <row r="15" spans="1:4" ht="12.75">
      <c r="A15" s="3"/>
      <c r="B15" s="2"/>
      <c r="C15" s="2"/>
      <c r="D15" s="9"/>
    </row>
    <row r="16" spans="1:4" ht="12.75">
      <c r="A16" s="3"/>
      <c r="B16" s="10" t="s">
        <v>35</v>
      </c>
      <c r="C16" s="8" t="s">
        <v>37</v>
      </c>
      <c r="D16" s="18">
        <v>6.75</v>
      </c>
    </row>
    <row r="17" spans="1:4" ht="12.75">
      <c r="A17" s="3"/>
      <c r="B17" s="11"/>
      <c r="C17" s="8" t="s">
        <v>38</v>
      </c>
      <c r="D17" s="18">
        <v>6</v>
      </c>
    </row>
    <row r="18" spans="1:4" ht="12.75">
      <c r="A18" s="3"/>
      <c r="B18" s="11"/>
      <c r="C18" s="2"/>
      <c r="D18" s="9"/>
    </row>
    <row r="19" spans="1:4" ht="12.75">
      <c r="A19" s="3"/>
      <c r="B19" s="10" t="s">
        <v>36</v>
      </c>
      <c r="C19" s="8" t="s">
        <v>37</v>
      </c>
      <c r="D19" s="19">
        <v>5.65</v>
      </c>
    </row>
    <row r="20" spans="1:4" ht="13.5" thickBot="1">
      <c r="A20" s="4"/>
      <c r="B20" s="12"/>
      <c r="C20" s="13" t="s">
        <v>38</v>
      </c>
      <c r="D20" s="20">
        <v>5</v>
      </c>
    </row>
    <row r="21" ht="13.5" thickTop="1"/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LABATI</cp:lastModifiedBy>
  <cp:lastPrinted>1999-09-11T18:45:19Z</cp:lastPrinted>
  <dcterms:created xsi:type="dcterms:W3CDTF">1999-08-24T18:27:40Z</dcterms:created>
  <dcterms:modified xsi:type="dcterms:W3CDTF">2008-04-14T09:42:40Z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*</vt:lpwstr>
  </property>
</Properties>
</file>